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24915" windowHeight="11565"/>
  </bookViews>
  <sheets>
    <sheet name="Vergütung WR LAG" sheetId="1" r:id="rId1"/>
  </sheets>
  <definedNames>
    <definedName name="_xlnm.Print_Area" localSheetId="0">'Vergütung WR LAG'!$A$1:$D$32</definedName>
  </definedNames>
  <calcPr calcId="145621"/>
</workbook>
</file>

<file path=xl/calcChain.xml><?xml version="1.0" encoding="utf-8"?>
<calcChain xmlns="http://schemas.openxmlformats.org/spreadsheetml/2006/main">
  <c r="B25" i="1" l="1"/>
  <c r="B5" i="1"/>
  <c r="B12" i="1" s="1"/>
  <c r="B27" i="1" l="1"/>
  <c r="B30" i="1" l="1"/>
  <c r="B29" i="1"/>
</calcChain>
</file>

<file path=xl/sharedStrings.xml><?xml version="1.0" encoding="utf-8"?>
<sst xmlns="http://schemas.openxmlformats.org/spreadsheetml/2006/main" count="44" uniqueCount="44">
  <si>
    <t>Kostenberechnung der Vergütung für die Vertretung 
der Beschäftigten auf Landesebene - LAG Werkstatträte</t>
  </si>
  <si>
    <t>LAG Werkstattrat (WR)</t>
  </si>
  <si>
    <t>Basis/ Begründung</t>
  </si>
  <si>
    <t>Personal (Referent/in) oder Vertrauensperson/Assistenz?</t>
  </si>
  <si>
    <t>1,0 Stelle SozPäd 
(TVöD VKA Stufe 10, Erfahrungsstufe 4)</t>
  </si>
  <si>
    <t>Verwaltungspersonal</t>
  </si>
  <si>
    <t>10 % Verwaltungspauschale</t>
  </si>
  <si>
    <t>Persönliche behinderungsbedingte Assistenzen</t>
  </si>
  <si>
    <t>Pauschale Vergütung</t>
  </si>
  <si>
    <t>Fortbildungen/Reisekosten</t>
  </si>
  <si>
    <t>Reisekosten, insbes. für Referent/in</t>
  </si>
  <si>
    <t>Fahrtkosten WR Mitglieder</t>
  </si>
  <si>
    <t>Reisekosten Bezirkssprecher/innen für 
Sitzungen LAG WR (max. 28 Personen in Bayern)</t>
  </si>
  <si>
    <t xml:space="preserve">Reisekosten überregionale Ebene </t>
  </si>
  <si>
    <t xml:space="preserve">Gremienarbeit auf Landesebene (Vertreter/innen 
der Bezirksarbeitskreise), Klausurtreffen 1 mal jährlich, ca. 25 Teilnehmerinnen </t>
  </si>
  <si>
    <t>Reisekosten Bundesebene</t>
  </si>
  <si>
    <t>Beiratssitzungen auf Bundesebene (4 Personen)</t>
  </si>
  <si>
    <t>Personalkosten:</t>
  </si>
  <si>
    <t>Dienstwagen (Abschreibung)</t>
  </si>
  <si>
    <t>Fahrzeug muss für Rollstuhlbeförderung geeignet sein (Abschriebung 6 Jahre)</t>
  </si>
  <si>
    <t>sonstiger Verwaltungsbedarf</t>
  </si>
  <si>
    <t>Geschäftsbedarf, Porto, Telekommunikation, Beratungs- u. Prüfungsgebühren,  Sonstiges</t>
  </si>
  <si>
    <t>Rechtsberatung</t>
  </si>
  <si>
    <t>Wichtig für Selbstbestimmung</t>
  </si>
  <si>
    <t>Raumkosten</t>
  </si>
  <si>
    <t>Basis 9,- € m2 incl. NK - 68 m2</t>
  </si>
  <si>
    <t>Besprechungsräume</t>
  </si>
  <si>
    <t>Pauschale für Nutzung eines vorhandenen Besprechungsraumes</t>
  </si>
  <si>
    <t>Öffentlichkeitsarbeit, Imagefilm, Flyer, Homepage</t>
  </si>
  <si>
    <t>Pauschale, LAG WR möchte in der Öffentlichkeitsarbeit unabhängig sein</t>
  </si>
  <si>
    <t>Klausurtagung</t>
  </si>
  <si>
    <t>Pauschale</t>
  </si>
  <si>
    <t>IT/ EDV incl. Wartung 2 Arbeitsplätze</t>
  </si>
  <si>
    <t>Basis: Leasingvertrag zzgl. Lizensgebühren, Wartung usw.</t>
  </si>
  <si>
    <t>Mobiltelefone Assistenz und WR</t>
  </si>
  <si>
    <t>Basis 25,- pro Gerät, 4 Geräte</t>
  </si>
  <si>
    <t>Büroaustattung</t>
  </si>
  <si>
    <t>Abschreibung jährlich, 2 Plätze</t>
  </si>
  <si>
    <t>Sachkosten:</t>
  </si>
  <si>
    <t>Gesamt:</t>
  </si>
  <si>
    <t>täglich pro Werkstattbeschäftigten</t>
  </si>
  <si>
    <t>jährlich pro Werkstattbeschäftigten</t>
  </si>
  <si>
    <t>Seite 1 von 1</t>
  </si>
  <si>
    <t>Umlaufbeschluss Landesentgeltkommission 2018-01-16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</si>
</sst>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\ &quot;€&quot;_-;\-* #,##0.00\ &quot;€&quot;_-;_-* &quot;-&quot;??\ &quot;€&quot;_-;_-@_-"/>
    <numFmt numFmtId="164" formatCode="#,##0\ &quot; Werkstattbeschäftigte in Bayern&quot;;[Red]\-#,##0\ "/>
    <numFmt numFmtId="165" formatCode="#,##0.00\ &quot;€&quot;&quot; Jährlich pro Werkstattbeschäftigten&quot;\ ;[Red]\-#,##0.00\ "/>
    <numFmt numFmtId="166" formatCode="_-* #,##0.00000\ &quot;€&quot;_-;\-* #,##0.00000\ &quot;€&quot;_-;_-* &quot;-&quot;??\ &quot;€&quot;_-;_-@_-"/>
  </numFmts>
  <fonts count="12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sz val="13"/>
      <color theme="1"/>
      <name val="Arial"/>
      <family val="2"/>
    </font>
    <font>
      <sz val="9"/>
      <color theme="1"/>
      <name val="Arial"/>
      <family val="2"/>
    </font>
    <font>
      <b/>
      <sz val="13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b/>
      <sz val="12"/>
      <color theme="1"/>
      <name val="Arial"/>
      <family val="2"/>
    </font>
    <font>
      <sz val="9"/>
      <color theme="1" tint="0.34998626667073579"/>
      <name val="Arial"/>
      <family val="2"/>
    </font>
    <font>
      <sz val="11"/>
      <color theme="1" tint="0.34998626667073579"/>
      <name val="Arial"/>
      <family val="2"/>
    </font>
    <font>
      <b/>
      <sz val="11"/>
      <color theme="1" tint="0.3499862666707357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E6E8EB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6" fillId="0" borderId="1" applyNumberFormat="0" applyFill="0" applyAlignment="0" applyProtection="0"/>
    <xf numFmtId="0" fontId="4" fillId="0" borderId="0" applyBorder="0"/>
  </cellStyleXfs>
  <cellXfs count="48">
    <xf numFmtId="0" fontId="0" fillId="0" borderId="0" xfId="0"/>
    <xf numFmtId="0" fontId="3" fillId="0" borderId="0" xfId="0" applyFont="1"/>
    <xf numFmtId="0" fontId="4" fillId="0" borderId="0" xfId="2" applyAlignment="1">
      <alignment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Protection="1"/>
    <xf numFmtId="0" fontId="4" fillId="0" borderId="0" xfId="2" applyAlignment="1" applyProtection="1">
      <alignment wrapText="1"/>
    </xf>
    <xf numFmtId="0" fontId="5" fillId="0" borderId="5" xfId="0" applyFont="1" applyBorder="1" applyAlignment="1" applyProtection="1">
      <alignment vertical="center" wrapText="1"/>
    </xf>
    <xf numFmtId="0" fontId="6" fillId="0" borderId="5" xfId="0" applyFont="1" applyBorder="1" applyAlignment="1" applyProtection="1">
      <alignment vertical="center" wrapText="1"/>
    </xf>
    <xf numFmtId="0" fontId="5" fillId="0" borderId="5" xfId="0" applyFont="1" applyBorder="1" applyAlignment="1" applyProtection="1">
      <alignment horizontal="center" vertical="center" wrapText="1"/>
    </xf>
    <xf numFmtId="49" fontId="7" fillId="0" borderId="6" xfId="0" applyNumberFormat="1" applyFont="1" applyBorder="1" applyAlignment="1" applyProtection="1">
      <alignment vertical="center" wrapText="1"/>
    </xf>
    <xf numFmtId="44" fontId="7" fillId="0" borderId="6" xfId="0" applyNumberFormat="1" applyFont="1" applyBorder="1" applyAlignment="1" applyProtection="1">
      <alignment vertical="center"/>
    </xf>
    <xf numFmtId="49" fontId="7" fillId="0" borderId="6" xfId="2" applyNumberFormat="1" applyFont="1" applyBorder="1" applyAlignment="1" applyProtection="1">
      <alignment vertical="center" wrapText="1"/>
    </xf>
    <xf numFmtId="49" fontId="1" fillId="0" borderId="3" xfId="2" applyNumberFormat="1" applyFont="1" applyBorder="1" applyAlignment="1" applyProtection="1">
      <alignment vertical="center" wrapText="1"/>
    </xf>
    <xf numFmtId="49" fontId="0" fillId="0" borderId="3" xfId="0" applyNumberFormat="1" applyBorder="1" applyAlignment="1" applyProtection="1">
      <alignment vertical="center" wrapText="1"/>
    </xf>
    <xf numFmtId="49" fontId="0" fillId="0" borderId="3" xfId="2" applyNumberFormat="1" applyFont="1" applyBorder="1" applyAlignment="1" applyProtection="1">
      <alignment vertical="center" wrapText="1"/>
    </xf>
    <xf numFmtId="49" fontId="0" fillId="0" borderId="0" xfId="0" applyNumberFormat="1" applyAlignment="1" applyProtection="1">
      <alignment wrapText="1"/>
    </xf>
    <xf numFmtId="49" fontId="4" fillId="0" borderId="0" xfId="2" applyNumberFormat="1" applyAlignment="1" applyProtection="1">
      <alignment wrapText="1"/>
    </xf>
    <xf numFmtId="49" fontId="6" fillId="2" borderId="7" xfId="1" applyNumberFormat="1" applyFill="1" applyBorder="1" applyAlignment="1" applyProtection="1">
      <alignment wrapText="1"/>
    </xf>
    <xf numFmtId="44" fontId="6" fillId="2" borderId="7" xfId="1" applyNumberFormat="1" applyFill="1" applyBorder="1" applyProtection="1"/>
    <xf numFmtId="0" fontId="4" fillId="2" borderId="7" xfId="2" applyFill="1" applyBorder="1" applyAlignment="1" applyProtection="1">
      <alignment wrapText="1"/>
    </xf>
    <xf numFmtId="49" fontId="0" fillId="0" borderId="3" xfId="0" applyNumberFormat="1" applyBorder="1" applyAlignment="1" applyProtection="1">
      <alignment wrapText="1"/>
    </xf>
    <xf numFmtId="44" fontId="0" fillId="0" borderId="3" xfId="0" applyNumberFormat="1" applyBorder="1" applyProtection="1"/>
    <xf numFmtId="49" fontId="4" fillId="0" borderId="3" xfId="2" applyNumberFormat="1" applyBorder="1" applyAlignment="1" applyProtection="1">
      <alignment wrapText="1"/>
    </xf>
    <xf numFmtId="49" fontId="0" fillId="0" borderId="6" xfId="0" applyNumberFormat="1" applyBorder="1" applyAlignment="1" applyProtection="1">
      <alignment vertical="center" wrapText="1"/>
    </xf>
    <xf numFmtId="49" fontId="1" fillId="0" borderId="6" xfId="2" applyNumberFormat="1" applyFont="1" applyBorder="1" applyAlignment="1" applyProtection="1">
      <alignment vertical="center" wrapText="1"/>
    </xf>
    <xf numFmtId="49" fontId="1" fillId="0" borderId="6" xfId="1" applyNumberFormat="1" applyFont="1" applyFill="1" applyBorder="1" applyAlignment="1" applyProtection="1">
      <alignment vertical="center" wrapText="1"/>
    </xf>
    <xf numFmtId="49" fontId="7" fillId="0" borderId="6" xfId="2" applyNumberFormat="1" applyFont="1" applyFill="1" applyBorder="1" applyAlignment="1" applyProtection="1">
      <alignment vertical="center" wrapText="1"/>
    </xf>
    <xf numFmtId="0" fontId="6" fillId="2" borderId="7" xfId="1" applyFill="1" applyBorder="1" applyAlignment="1" applyProtection="1">
      <alignment vertical="center"/>
    </xf>
    <xf numFmtId="44" fontId="6" fillId="2" borderId="7" xfId="1" applyNumberFormat="1" applyFill="1" applyBorder="1" applyAlignment="1" applyProtection="1">
      <alignment vertical="center"/>
    </xf>
    <xf numFmtId="164" fontId="8" fillId="2" borderId="7" xfId="2" applyNumberFormat="1" applyFont="1" applyFill="1" applyBorder="1" applyAlignment="1" applyProtection="1">
      <alignment horizontal="center" vertical="center" wrapText="1"/>
    </xf>
    <xf numFmtId="49" fontId="4" fillId="0" borderId="3" xfId="2" applyNumberFormat="1" applyBorder="1" applyAlignment="1" applyProtection="1">
      <alignment horizontal="center" wrapText="1"/>
    </xf>
    <xf numFmtId="0" fontId="6" fillId="0" borderId="6" xfId="1" applyFill="1" applyBorder="1" applyAlignment="1" applyProtection="1">
      <alignment vertical="center"/>
    </xf>
    <xf numFmtId="44" fontId="6" fillId="0" borderId="6" xfId="1" applyNumberFormat="1" applyBorder="1" applyAlignment="1" applyProtection="1">
      <alignment vertical="center"/>
    </xf>
    <xf numFmtId="165" fontId="8" fillId="0" borderId="6" xfId="2" applyNumberFormat="1" applyFont="1" applyBorder="1" applyAlignment="1" applyProtection="1">
      <alignment horizontal="center" vertical="center" wrapText="1"/>
    </xf>
    <xf numFmtId="49" fontId="0" fillId="0" borderId="8" xfId="0" applyNumberFormat="1" applyBorder="1" applyAlignment="1" applyProtection="1">
      <alignment wrapText="1"/>
    </xf>
    <xf numFmtId="0" fontId="6" fillId="0" borderId="0" xfId="1" applyFill="1" applyBorder="1" applyAlignment="1" applyProtection="1">
      <alignment vertical="center"/>
    </xf>
    <xf numFmtId="166" fontId="6" fillId="0" borderId="6" xfId="1" applyNumberFormat="1" applyBorder="1" applyAlignment="1" applyProtection="1">
      <alignment vertical="center"/>
    </xf>
    <xf numFmtId="44" fontId="8" fillId="0" borderId="6" xfId="1" applyNumberFormat="1" applyFont="1" applyBorder="1" applyAlignment="1" applyProtection="1">
      <alignment vertical="center"/>
    </xf>
    <xf numFmtId="44" fontId="8" fillId="0" borderId="6" xfId="2" applyNumberFormat="1" applyFont="1" applyBorder="1" applyAlignment="1" applyProtection="1">
      <alignment horizontal="center" vertical="center"/>
    </xf>
    <xf numFmtId="0" fontId="4" fillId="0" borderId="0" xfId="2" applyAlignment="1" applyProtection="1">
      <alignment horizontal="center" wrapText="1"/>
    </xf>
    <xf numFmtId="0" fontId="9" fillId="0" borderId="0" xfId="0" applyFont="1" applyAlignment="1">
      <alignment vertical="center"/>
    </xf>
    <xf numFmtId="0" fontId="10" fillId="0" borderId="0" xfId="0" applyFont="1"/>
    <xf numFmtId="0" fontId="9" fillId="0" borderId="0" xfId="2" applyFont="1" applyAlignment="1">
      <alignment horizontal="right" wrapText="1"/>
    </xf>
    <xf numFmtId="0" fontId="11" fillId="0" borderId="0" xfId="0" applyFont="1"/>
    <xf numFmtId="49" fontId="2" fillId="0" borderId="2" xfId="0" applyNumberFormat="1" applyFont="1" applyBorder="1" applyAlignment="1" applyProtection="1">
      <alignment horizontal="center" vertical="center" wrapText="1"/>
    </xf>
    <xf numFmtId="49" fontId="2" fillId="0" borderId="3" xfId="0" applyNumberFormat="1" applyFont="1" applyBorder="1" applyAlignment="1" applyProtection="1">
      <alignment horizontal="center" vertical="center" wrapText="1"/>
    </xf>
    <xf numFmtId="49" fontId="2" fillId="0" borderId="4" xfId="0" applyNumberFormat="1" applyFont="1" applyBorder="1" applyAlignment="1" applyProtection="1">
      <alignment horizontal="center" vertical="center" wrapText="1"/>
    </xf>
  </cellXfs>
  <cellStyles count="3">
    <cellStyle name="Ergebnis" xfId="1" builtinId="25"/>
    <cellStyle name="Erläuterung" xfId="2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2914650</xdr:colOff>
      <xdr:row>0</xdr:row>
      <xdr:rowOff>57150</xdr:rowOff>
    </xdr:from>
    <xdr:to>
      <xdr:col>3</xdr:col>
      <xdr:colOff>3657599</xdr:colOff>
      <xdr:row>3</xdr:row>
      <xdr:rowOff>0</xdr:rowOff>
    </xdr:to>
    <xdr:pic>
      <xdr:nvPicPr>
        <xdr:cNvPr id="2" name="Grafik 1" descr="Briefpapier balk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-3430"/>
        <a:stretch>
          <a:fillRect/>
        </a:stretch>
      </xdr:blipFill>
      <xdr:spPr bwMode="auto">
        <a:xfrm>
          <a:off x="6734175" y="57150"/>
          <a:ext cx="742949" cy="15525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1"/>
  <sheetViews>
    <sheetView tabSelected="1" view="pageLayout" topLeftCell="A20" zoomScaleNormal="100" workbookViewId="0">
      <selection activeCell="D32" sqref="A1:D32"/>
    </sheetView>
  </sheetViews>
  <sheetFormatPr baseColWidth="10" defaultColWidth="11.375" defaultRowHeight="14.25" x14ac:dyDescent="0.2"/>
  <cols>
    <col min="1" max="1" width="32.75" customWidth="1"/>
    <col min="2" max="2" width="14.75" customWidth="1"/>
    <col min="3" max="3" width="1.75" style="2" customWidth="1"/>
    <col min="4" max="4" width="47.625" customWidth="1"/>
    <col min="5" max="5" width="2.5" customWidth="1"/>
    <col min="8" max="9" width="11.375" customWidth="1"/>
    <col min="10" max="10" width="11.25" customWidth="1"/>
    <col min="12" max="12" width="11.875" customWidth="1"/>
  </cols>
  <sheetData>
    <row r="1" spans="1:4" s="1" customFormat="1" ht="67.150000000000006" customHeight="1" x14ac:dyDescent="0.25">
      <c r="A1" s="45" t="s">
        <v>0</v>
      </c>
      <c r="B1" s="46"/>
      <c r="C1" s="46"/>
      <c r="D1" s="47"/>
    </row>
    <row r="2" spans="1:4" ht="20.25" customHeight="1" x14ac:dyDescent="0.2">
      <c r="A2" s="5"/>
      <c r="B2" s="5"/>
      <c r="C2" s="6"/>
      <c r="D2" s="5"/>
    </row>
    <row r="3" spans="1:4" s="3" customFormat="1" ht="39.75" customHeight="1" thickBot="1" x14ac:dyDescent="0.25">
      <c r="A3" s="7" t="s">
        <v>1</v>
      </c>
      <c r="B3" s="8"/>
      <c r="C3" s="8"/>
      <c r="D3" s="9" t="s">
        <v>2</v>
      </c>
    </row>
    <row r="4" spans="1:4" s="4" customFormat="1" ht="38.25" customHeight="1" thickTop="1" x14ac:dyDescent="0.2">
      <c r="A4" s="10" t="s">
        <v>3</v>
      </c>
      <c r="B4" s="11">
        <v>68832</v>
      </c>
      <c r="C4" s="11"/>
      <c r="D4" s="12" t="s">
        <v>4</v>
      </c>
    </row>
    <row r="5" spans="1:4" s="4" customFormat="1" ht="38.25" customHeight="1" x14ac:dyDescent="0.2">
      <c r="A5" s="10" t="s">
        <v>5</v>
      </c>
      <c r="B5" s="11">
        <f>ROUND(B4*10%,0)</f>
        <v>6883</v>
      </c>
      <c r="C5" s="11"/>
      <c r="D5" s="13" t="s">
        <v>6</v>
      </c>
    </row>
    <row r="6" spans="1:4" s="4" customFormat="1" ht="38.25" customHeight="1" x14ac:dyDescent="0.2">
      <c r="A6" s="14" t="s">
        <v>7</v>
      </c>
      <c r="B6" s="11">
        <v>10000</v>
      </c>
      <c r="C6" s="11"/>
      <c r="D6" s="13" t="s">
        <v>8</v>
      </c>
    </row>
    <row r="7" spans="1:4" s="4" customFormat="1" ht="38.25" customHeight="1" x14ac:dyDescent="0.2">
      <c r="A7" s="14" t="s">
        <v>9</v>
      </c>
      <c r="B7" s="11">
        <v>10000</v>
      </c>
      <c r="C7" s="11"/>
      <c r="D7" s="13" t="s">
        <v>10</v>
      </c>
    </row>
    <row r="8" spans="1:4" s="4" customFormat="1" ht="38.25" customHeight="1" x14ac:dyDescent="0.2">
      <c r="A8" s="14" t="s">
        <v>11</v>
      </c>
      <c r="B8" s="11">
        <v>5000</v>
      </c>
      <c r="C8" s="11"/>
      <c r="D8" s="13" t="s">
        <v>12</v>
      </c>
    </row>
    <row r="9" spans="1:4" s="4" customFormat="1" ht="51" customHeight="1" x14ac:dyDescent="0.2">
      <c r="A9" s="14" t="s">
        <v>13</v>
      </c>
      <c r="B9" s="11">
        <v>5000</v>
      </c>
      <c r="C9" s="11"/>
      <c r="D9" s="15" t="s">
        <v>14</v>
      </c>
    </row>
    <row r="10" spans="1:4" s="4" customFormat="1" ht="38.25" customHeight="1" x14ac:dyDescent="0.2">
      <c r="A10" s="14" t="s">
        <v>15</v>
      </c>
      <c r="B10" s="11">
        <v>5000</v>
      </c>
      <c r="C10" s="11"/>
      <c r="D10" s="13" t="s">
        <v>16</v>
      </c>
    </row>
    <row r="11" spans="1:4" ht="4.5" customHeight="1" x14ac:dyDescent="0.2">
      <c r="A11" s="16"/>
      <c r="B11" s="5"/>
      <c r="C11" s="5"/>
      <c r="D11" s="17"/>
    </row>
    <row r="12" spans="1:4" ht="15.75" thickBot="1" x14ac:dyDescent="0.3">
      <c r="A12" s="18" t="s">
        <v>17</v>
      </c>
      <c r="B12" s="19">
        <f>SUM(B4:B10)</f>
        <v>110715</v>
      </c>
      <c r="C12" s="19"/>
      <c r="D12" s="20"/>
    </row>
    <row r="13" spans="1:4" ht="5.25" customHeight="1" x14ac:dyDescent="0.2">
      <c r="A13" s="21"/>
      <c r="B13" s="22"/>
      <c r="C13" s="22"/>
      <c r="D13" s="23"/>
    </row>
    <row r="14" spans="1:4" s="4" customFormat="1" ht="37.5" customHeight="1" x14ac:dyDescent="0.2">
      <c r="A14" s="24" t="s">
        <v>18</v>
      </c>
      <c r="B14" s="11">
        <v>5000</v>
      </c>
      <c r="C14" s="11"/>
      <c r="D14" s="25" t="s">
        <v>19</v>
      </c>
    </row>
    <row r="15" spans="1:4" s="4" customFormat="1" ht="37.5" customHeight="1" x14ac:dyDescent="0.2">
      <c r="A15" s="26" t="s">
        <v>20</v>
      </c>
      <c r="B15" s="11">
        <v>5500</v>
      </c>
      <c r="C15" s="11"/>
      <c r="D15" s="27" t="s">
        <v>21</v>
      </c>
    </row>
    <row r="16" spans="1:4" s="4" customFormat="1" ht="37.5" customHeight="1" x14ac:dyDescent="0.2">
      <c r="A16" s="14" t="s">
        <v>22</v>
      </c>
      <c r="B16" s="11">
        <v>2000</v>
      </c>
      <c r="C16" s="11"/>
      <c r="D16" s="13" t="s">
        <v>23</v>
      </c>
    </row>
    <row r="17" spans="1:13" s="4" customFormat="1" ht="37.5" customHeight="1" x14ac:dyDescent="0.2">
      <c r="A17" s="24" t="s">
        <v>24</v>
      </c>
      <c r="B17" s="11">
        <v>7344</v>
      </c>
      <c r="C17" s="11"/>
      <c r="D17" s="25" t="s">
        <v>25</v>
      </c>
    </row>
    <row r="18" spans="1:13" s="4" customFormat="1" ht="37.5" customHeight="1" x14ac:dyDescent="0.2">
      <c r="A18" s="14" t="s">
        <v>26</v>
      </c>
      <c r="B18" s="11">
        <v>2500</v>
      </c>
      <c r="C18" s="11"/>
      <c r="D18" s="13" t="s">
        <v>27</v>
      </c>
    </row>
    <row r="19" spans="1:13" s="4" customFormat="1" ht="37.5" customHeight="1" x14ac:dyDescent="0.2">
      <c r="A19" s="14" t="s">
        <v>28</v>
      </c>
      <c r="B19" s="11">
        <v>12000</v>
      </c>
      <c r="C19" s="11"/>
      <c r="D19" s="13" t="s">
        <v>29</v>
      </c>
    </row>
    <row r="20" spans="1:13" s="4" customFormat="1" ht="37.5" customHeight="1" x14ac:dyDescent="0.2">
      <c r="A20" s="14" t="s">
        <v>30</v>
      </c>
      <c r="B20" s="11">
        <v>3000</v>
      </c>
      <c r="C20" s="11"/>
      <c r="D20" s="13" t="s">
        <v>31</v>
      </c>
    </row>
    <row r="21" spans="1:13" s="4" customFormat="1" ht="37.5" customHeight="1" x14ac:dyDescent="0.2">
      <c r="A21" s="14" t="s">
        <v>32</v>
      </c>
      <c r="B21" s="11">
        <v>800</v>
      </c>
      <c r="C21" s="11"/>
      <c r="D21" s="13" t="s">
        <v>33</v>
      </c>
    </row>
    <row r="22" spans="1:13" s="4" customFormat="1" ht="37.5" customHeight="1" x14ac:dyDescent="0.2">
      <c r="A22" s="14" t="s">
        <v>34</v>
      </c>
      <c r="B22" s="11">
        <v>1200</v>
      </c>
      <c r="C22" s="11"/>
      <c r="D22" s="13" t="s">
        <v>35</v>
      </c>
    </row>
    <row r="23" spans="1:13" s="4" customFormat="1" ht="37.5" customHeight="1" x14ac:dyDescent="0.2">
      <c r="A23" s="14" t="s">
        <v>36</v>
      </c>
      <c r="B23" s="11">
        <v>300</v>
      </c>
      <c r="C23" s="11"/>
      <c r="D23" s="13" t="s">
        <v>37</v>
      </c>
    </row>
    <row r="24" spans="1:13" ht="5.25" customHeight="1" x14ac:dyDescent="0.2">
      <c r="A24" s="21"/>
      <c r="B24" s="22"/>
      <c r="C24" s="22"/>
      <c r="D24" s="23"/>
    </row>
    <row r="25" spans="1:13" s="4" customFormat="1" ht="16.5" thickBot="1" x14ac:dyDescent="0.25">
      <c r="A25" s="28" t="s">
        <v>38</v>
      </c>
      <c r="B25" s="29">
        <f>SUM(B14:B24)</f>
        <v>39644</v>
      </c>
      <c r="C25" s="29"/>
      <c r="D25" s="30">
        <v>35000</v>
      </c>
    </row>
    <row r="26" spans="1:13" ht="5.25" customHeight="1" x14ac:dyDescent="0.2">
      <c r="A26" s="21"/>
      <c r="B26" s="22"/>
      <c r="C26" s="22"/>
      <c r="D26" s="31"/>
    </row>
    <row r="27" spans="1:13" s="4" customFormat="1" ht="15.75" x14ac:dyDescent="0.2">
      <c r="A27" s="32" t="s">
        <v>39</v>
      </c>
      <c r="B27" s="33">
        <f>B25+B12</f>
        <v>150359</v>
      </c>
      <c r="C27" s="33"/>
      <c r="D27" s="34"/>
    </row>
    <row r="28" spans="1:13" ht="5.25" customHeight="1" x14ac:dyDescent="0.2">
      <c r="A28" s="35"/>
      <c r="B28" s="22"/>
      <c r="C28" s="22"/>
      <c r="D28" s="31"/>
    </row>
    <row r="29" spans="1:13" s="4" customFormat="1" ht="15.75" x14ac:dyDescent="0.2">
      <c r="A29" s="36"/>
      <c r="B29" s="37">
        <f>B27/D25/365.25</f>
        <v>1.1761728757211303E-2</v>
      </c>
      <c r="C29" s="33"/>
      <c r="D29" s="34" t="s">
        <v>40</v>
      </c>
    </row>
    <row r="30" spans="1:13" s="4" customFormat="1" ht="15.75" x14ac:dyDescent="0.2">
      <c r="A30" s="36"/>
      <c r="B30" s="38">
        <f>B27/D25</f>
        <v>4.2959714285714288</v>
      </c>
      <c r="C30" s="38"/>
      <c r="D30" s="39" t="s">
        <v>41</v>
      </c>
    </row>
    <row r="31" spans="1:13" x14ac:dyDescent="0.2">
      <c r="A31" s="5"/>
      <c r="B31" s="5"/>
      <c r="C31" s="5"/>
      <c r="D31" s="40"/>
    </row>
    <row r="32" spans="1:13" s="42" customFormat="1" ht="15" x14ac:dyDescent="0.25">
      <c r="A32" s="41" t="s">
        <v>43</v>
      </c>
      <c r="D32" s="43" t="s">
        <v>42</v>
      </c>
      <c r="E32" s="44"/>
      <c r="F32" s="44"/>
      <c r="G32" s="44"/>
      <c r="H32" s="44"/>
      <c r="I32" s="44"/>
      <c r="J32" s="44"/>
      <c r="K32" s="44"/>
      <c r="L32" s="44"/>
      <c r="M32" s="44"/>
    </row>
    <row r="51" spans="1:16" s="2" customFormat="1" x14ac:dyDescent="0.2">
      <c r="A51"/>
      <c r="B51"/>
      <c r="D51"/>
      <c r="E51"/>
      <c r="F51"/>
      <c r="G51"/>
      <c r="H51"/>
      <c r="I51"/>
      <c r="J51"/>
      <c r="K51"/>
      <c r="L51"/>
      <c r="M51"/>
      <c r="N51"/>
      <c r="O51"/>
      <c r="P51"/>
    </row>
  </sheetData>
  <sheetProtection password="FC76" sheet="1" objects="1" scenarios="1" selectLockedCells="1"/>
  <mergeCells count="1">
    <mergeCell ref="A1:D1"/>
  </mergeCells>
  <pageMargins left="0.70866141732283472" right="0.70866141732283472" top="0.78740157480314965" bottom="0.59055118110236227" header="0.19685039370078741" footer="0.19685039370078741"/>
  <pageSetup paperSize="9"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Vergütung WR LAG</vt:lpstr>
      <vt:lpstr>'Vergütung WR LAG'!Druckbereich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Lütke Hendrik</dc:creator>
  <cp:lastModifiedBy>Lütke Hendrik</cp:lastModifiedBy>
  <cp:lastPrinted>2018-01-17T12:44:46Z</cp:lastPrinted>
  <dcterms:created xsi:type="dcterms:W3CDTF">2018-01-16T17:18:31Z</dcterms:created>
  <dcterms:modified xsi:type="dcterms:W3CDTF">2018-01-17T12:45:36Z</dcterms:modified>
</cp:coreProperties>
</file>